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2" sheetId="1" r:id="rId1"/>
  </sheets>
  <definedNames>
    <definedName name="_xlnm.Print_Area" localSheetId="0">'Πίνακας 12'!$A$1:$AA$28</definedName>
  </definedNames>
  <calcPr fullCalcOnLoad="1"/>
</workbook>
</file>

<file path=xl/sharedStrings.xml><?xml version="1.0" encoding="utf-8"?>
<sst xmlns="http://schemas.openxmlformats.org/spreadsheetml/2006/main" count="62" uniqueCount="48">
  <si>
    <t>ΣΥΝΟΛΟ</t>
  </si>
  <si>
    <t>Μετ.</t>
  </si>
  <si>
    <t xml:space="preserve">       Λεμεσός</t>
  </si>
  <si>
    <t>Οικονομική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</si>
  <si>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</si>
  <si>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</si>
  <si>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</si>
  <si>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</si>
  <si>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</si>
  <si>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</si>
  <si>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</si>
  <si>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</si>
  <si>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</si>
  <si>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</si>
  <si>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</si>
  <si>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</si>
  <si>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</si>
  <si>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</si>
  <si>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</si>
  <si>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</si>
  <si>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</si>
  <si>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</si>
  <si>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</si>
  <si>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</si>
  <si>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</si>
  <si>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</si>
  <si>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</si>
  <si>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</si>
  <si>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</si>
  <si>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</si>
  <si>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</si>
  <si>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</si>
  <si>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</si>
  <si>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</si>
  <si>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</si>
  <si>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</si>
  <si>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</si>
  <si>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P</t>
  </si>
  <si>
    <t>Χ</t>
  </si>
  <si>
    <t>ΕΝΗΜΕΡΩΣΗ/ΕΠΙΚΟΙΝ.</t>
  </si>
  <si>
    <t xml:space="preserve">     Λάρνακα</t>
  </si>
  <si>
    <t>Αμμόχωστος</t>
  </si>
  <si>
    <t>Διαχείριση ακίνητης περιουσίας</t>
  </si>
  <si>
    <t xml:space="preserve">Ξ= Δημόσια διοίκηση </t>
  </si>
  <si>
    <t>Σημείωση: ### = διαίρεση διά μηδέν</t>
  </si>
  <si>
    <t>Εκπαίδευση</t>
  </si>
  <si>
    <t>Αρ.</t>
  </si>
  <si>
    <t>ΠΙΝΑΚΑΣ 12 : Εγγεγραμμένη Ανεργία κατά Οικονομική Δραστηριότητα και κατά Επαρχία κατά τον Ιανουάριο του 2013 και  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</si>
</sst>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3" fontId="7" fillId="0" borderId="17" xfId="0" applyNumberFormat="1" applyFont="1" applyFill="1" applyBorder="1" applyAlignment="1">
      <alignment/>
    </xf>
    <xf numFmtId="9" fontId="7" fillId="0" borderId="18" xfId="0" applyNumberFormat="1" applyFont="1" applyFill="1" applyBorder="1" applyAlignment="1">
      <alignment/>
    </xf>
    <xf numFmtId="0" fontId="41" fillId="0" borderId="17" xfId="55" applyFont="1" applyBorder="1">
      <alignment/>
      <protection/>
    </xf>
    <xf numFmtId="0" fontId="41" fillId="0" borderId="17" xfId="56" applyFont="1" applyBorder="1">
      <alignment/>
      <protection/>
    </xf>
    <xf numFmtId="0" fontId="41" fillId="0" borderId="17" xfId="57" applyFont="1" applyBorder="1">
      <alignment/>
      <protection/>
    </xf>
    <xf numFmtId="3" fontId="6" fillId="0" borderId="18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41" fillId="0" borderId="10" xfId="55" applyFont="1" applyBorder="1">
      <alignment/>
      <protection/>
    </xf>
    <xf numFmtId="0" fontId="41" fillId="0" borderId="10" xfId="56" applyFont="1" applyBorder="1">
      <alignment/>
      <protection/>
    </xf>
    <xf numFmtId="0" fontId="41" fillId="0" borderId="10" xfId="57" applyFont="1" applyBorder="1">
      <alignment/>
      <protection/>
    </xf>
    <xf numFmtId="3" fontId="6" fillId="0" borderId="2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0" fontId="6" fillId="0" borderId="10" xfId="55" applyFont="1" applyBorder="1">
      <alignment/>
      <protection/>
    </xf>
    <xf numFmtId="0" fontId="6" fillId="0" borderId="10" xfId="56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10" xfId="0" applyFont="1" applyFill="1" applyBorder="1" applyAlignment="1">
      <alignment/>
    </xf>
    <xf numFmtId="0" fontId="6" fillId="0" borderId="22" xfId="0" applyFont="1" applyBorder="1" applyAlignment="1">
      <alignment/>
    </xf>
    <xf numFmtId="3" fontId="7" fillId="0" borderId="22" xfId="0" applyNumberFormat="1" applyFont="1" applyFill="1" applyBorder="1" applyAlignment="1">
      <alignment/>
    </xf>
    <xf numFmtId="0" fontId="41" fillId="0" borderId="23" xfId="55" applyFont="1" applyBorder="1">
      <alignment/>
      <protection/>
    </xf>
    <xf numFmtId="3" fontId="7" fillId="0" borderId="23" xfId="0" applyNumberFormat="1" applyFont="1" applyFill="1" applyBorder="1" applyAlignment="1">
      <alignment/>
    </xf>
    <xf numFmtId="0" fontId="41" fillId="0" borderId="23" xfId="56" applyFont="1" applyBorder="1">
      <alignment/>
      <protection/>
    </xf>
    <xf numFmtId="0" fontId="41" fillId="0" borderId="23" xfId="57" applyFont="1" applyBorder="1">
      <alignment/>
      <protection/>
    </xf>
    <xf numFmtId="3" fontId="7" fillId="0" borderId="24" xfId="0" applyNumberFormat="1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23" xfId="0" applyFont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3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32" xfId="0" applyFont="1" applyFill="1" applyBorder="1" applyAlignment="1" quotePrefix="1">
      <alignment horizontal="left"/>
    </xf>
    <xf numFmtId="0" fontId="7" fillId="0" borderId="32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7" fillId="0" borderId="25" xfId="0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9" fontId="7" fillId="0" borderId="16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0" fontId="7" fillId="0" borderId="36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39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 2" xfId="58"/>
    <cellStyle name="Normal 3 2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="82" zoomScaleNormal="82" zoomScalePageLayoutView="0" workbookViewId="0" topLeftCell="A1">
      <selection activeCell="T26" sqref="T26"/>
    </sheetView>
  </sheetViews>
  <sheetFormatPr defaultColWidth="9.140625" defaultRowHeight="12.75"/>
  <cols>
    <col min="1" max="1" width="2.7109375" style="0" customWidth="1"/>
    <col min="2" max="2" width="20.28125" style="0" customWidth="1"/>
    <col min="3" max="3" width="6.57421875" style="0" customWidth="1"/>
    <col min="4" max="4" width="6.8515625" style="0" customWidth="1"/>
    <col min="5" max="5" width="6.28125" style="2" customWidth="1"/>
    <col min="6" max="6" width="6.8515625" style="2" customWidth="1"/>
    <col min="7" max="7" width="6.140625" style="0" customWidth="1"/>
    <col min="8" max="8" width="7.00390625" style="0" customWidth="1"/>
    <col min="9" max="9" width="6.140625" style="2" customWidth="1"/>
    <col min="10" max="10" width="5.7109375" style="2" customWidth="1"/>
    <col min="11" max="11" width="6.7109375" style="2" customWidth="1"/>
    <col min="12" max="12" width="6.421875" style="2" customWidth="1"/>
    <col min="13" max="13" width="6.28125" style="2" customWidth="1"/>
    <col min="14" max="14" width="8.140625" style="2" customWidth="1"/>
    <col min="15" max="15" width="6.8515625" style="0" customWidth="1"/>
    <col min="16" max="16" width="7.28125" style="0" customWidth="1"/>
    <col min="17" max="17" width="6.140625" style="2" customWidth="1"/>
    <col min="18" max="18" width="7.00390625" style="2" customWidth="1"/>
    <col min="19" max="19" width="5.7109375" style="0" customWidth="1"/>
    <col min="20" max="20" width="6.57421875" style="0" customWidth="1"/>
    <col min="21" max="21" width="5.28125" style="0" customWidth="1"/>
    <col min="22" max="22" width="7.57421875" style="0" customWidth="1"/>
    <col min="23" max="23" width="6.7109375" style="0" customWidth="1"/>
    <col min="24" max="24" width="7.28125" style="0" customWidth="1"/>
    <col min="25" max="26" width="6.28125" style="0" customWidth="1"/>
  </cols>
  <sheetData>
    <row r="1" spans="1:26" ht="12.75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6"/>
      <c r="Z1" s="6"/>
    </row>
    <row r="2" spans="1:26" s="3" customFormat="1" ht="16.5" customHeight="1" thickBot="1">
      <c r="A2" s="9"/>
      <c r="B2" s="9"/>
      <c r="C2" s="9"/>
      <c r="D2" s="9"/>
      <c r="E2" s="4"/>
      <c r="F2" s="4"/>
      <c r="G2" s="9"/>
      <c r="H2" s="9"/>
      <c r="I2" s="4"/>
      <c r="J2" s="4"/>
      <c r="K2" s="4"/>
      <c r="L2" s="4"/>
      <c r="M2" s="4"/>
      <c r="N2" s="4"/>
      <c r="O2" s="9"/>
      <c r="P2" s="9"/>
      <c r="Q2" s="4"/>
      <c r="R2" s="4"/>
      <c r="S2" s="9"/>
      <c r="T2" s="9"/>
      <c r="U2" s="9"/>
      <c r="V2" s="9"/>
      <c r="W2" s="9"/>
      <c r="X2" s="9"/>
      <c r="Y2" s="9"/>
      <c r="Z2" s="9"/>
    </row>
    <row r="3" spans="1:26" s="5" customFormat="1" ht="16.5" customHeight="1" thickBot="1">
      <c r="A3" s="54"/>
      <c r="B3" s="55" t="s">
        <v>3</v>
      </c>
      <c r="C3" s="88" t="s">
        <v>6</v>
      </c>
      <c r="D3" s="80"/>
      <c r="E3" s="80"/>
      <c r="F3" s="81"/>
      <c r="G3" s="82" t="s">
        <v>40</v>
      </c>
      <c r="H3" s="83"/>
      <c r="I3" s="83"/>
      <c r="J3" s="84"/>
      <c r="K3" s="82" t="s">
        <v>41</v>
      </c>
      <c r="L3" s="83"/>
      <c r="M3" s="83"/>
      <c r="N3" s="84"/>
      <c r="O3" s="79" t="s">
        <v>2</v>
      </c>
      <c r="P3" s="80"/>
      <c r="Q3" s="80"/>
      <c r="R3" s="81"/>
      <c r="S3" s="88" t="s">
        <v>7</v>
      </c>
      <c r="T3" s="80"/>
      <c r="U3" s="80"/>
      <c r="V3" s="81"/>
      <c r="W3" s="88" t="s">
        <v>5</v>
      </c>
      <c r="X3" s="80"/>
      <c r="Y3" s="80"/>
      <c r="Z3" s="81"/>
    </row>
    <row r="4" spans="1:26" s="3" customFormat="1" ht="16.5" customHeight="1" thickBot="1">
      <c r="A4" s="15"/>
      <c r="B4" s="56" t="s">
        <v>4</v>
      </c>
      <c r="C4" s="57">
        <v>2013</v>
      </c>
      <c r="D4" s="57">
        <v>2014</v>
      </c>
      <c r="E4" s="85" t="s">
        <v>1</v>
      </c>
      <c r="F4" s="86"/>
      <c r="G4" s="57">
        <v>2013</v>
      </c>
      <c r="H4" s="57">
        <v>2014</v>
      </c>
      <c r="I4" s="85" t="s">
        <v>1</v>
      </c>
      <c r="J4" s="86"/>
      <c r="K4" s="57">
        <v>2013</v>
      </c>
      <c r="L4" s="57">
        <v>2014</v>
      </c>
      <c r="M4" s="85" t="s">
        <v>1</v>
      </c>
      <c r="N4" s="86"/>
      <c r="O4" s="57">
        <v>2013</v>
      </c>
      <c r="P4" s="57">
        <v>2014</v>
      </c>
      <c r="Q4" s="85" t="s">
        <v>1</v>
      </c>
      <c r="R4" s="86"/>
      <c r="S4" s="57">
        <v>2013</v>
      </c>
      <c r="T4" s="57">
        <v>2014</v>
      </c>
      <c r="U4" s="85" t="s">
        <v>1</v>
      </c>
      <c r="V4" s="86"/>
      <c r="W4" s="57">
        <v>2013</v>
      </c>
      <c r="X4" s="58">
        <v>2014</v>
      </c>
      <c r="Y4" s="89" t="s">
        <v>1</v>
      </c>
      <c r="Z4" s="86"/>
    </row>
    <row r="5" spans="1:26" s="3" customFormat="1" ht="16.5" customHeight="1" thickBot="1">
      <c r="A5" s="16"/>
      <c r="B5" s="17"/>
      <c r="C5" s="18"/>
      <c r="D5" s="19"/>
      <c r="E5" s="59" t="s">
        <v>46</v>
      </c>
      <c r="F5" s="60" t="s">
        <v>9</v>
      </c>
      <c r="G5" s="61"/>
      <c r="H5" s="19"/>
      <c r="I5" s="59" t="s">
        <v>46</v>
      </c>
      <c r="J5" s="60" t="s">
        <v>9</v>
      </c>
      <c r="K5" s="61"/>
      <c r="L5" s="19"/>
      <c r="M5" s="59" t="s">
        <v>46</v>
      </c>
      <c r="N5" s="60" t="s">
        <v>9</v>
      </c>
      <c r="O5" s="61"/>
      <c r="P5" s="19"/>
      <c r="Q5" s="59" t="s">
        <v>46</v>
      </c>
      <c r="R5" s="60" t="s">
        <v>9</v>
      </c>
      <c r="S5" s="18"/>
      <c r="T5" s="19"/>
      <c r="U5" s="59" t="s">
        <v>46</v>
      </c>
      <c r="V5" s="20" t="s">
        <v>9</v>
      </c>
      <c r="W5" s="18"/>
      <c r="X5" s="62"/>
      <c r="Y5" s="18"/>
      <c r="Z5" s="20" t="s">
        <v>9</v>
      </c>
    </row>
    <row r="6" spans="1:26" s="3" customFormat="1" ht="16.5" customHeight="1">
      <c r="A6" s="63" t="s">
        <v>24</v>
      </c>
      <c r="B6" s="64" t="s">
        <v>10</v>
      </c>
      <c r="C6" s="21">
        <v>67</v>
      </c>
      <c r="D6" s="21">
        <v>98</v>
      </c>
      <c r="E6" s="22">
        <f>D6-C6</f>
        <v>31</v>
      </c>
      <c r="F6" s="23">
        <f>E6/C6</f>
        <v>0.4626865671641791</v>
      </c>
      <c r="G6" s="21">
        <v>49</v>
      </c>
      <c r="H6" s="24">
        <v>40</v>
      </c>
      <c r="I6" s="22">
        <f>H6-G6</f>
        <v>-9</v>
      </c>
      <c r="J6" s="23">
        <f>I6/G6</f>
        <v>-0.1836734693877551</v>
      </c>
      <c r="K6" s="70">
        <v>19</v>
      </c>
      <c r="L6" s="24">
        <v>9</v>
      </c>
      <c r="M6" s="22">
        <f>L6-K6</f>
        <v>-10</v>
      </c>
      <c r="N6" s="23">
        <f>M6/K6</f>
        <v>-0.5263157894736842</v>
      </c>
      <c r="O6" s="21">
        <v>62</v>
      </c>
      <c r="P6" s="25">
        <v>87</v>
      </c>
      <c r="Q6" s="22">
        <f>P6-O6</f>
        <v>25</v>
      </c>
      <c r="R6" s="23">
        <f>Q6/O6</f>
        <v>0.4032258064516129</v>
      </c>
      <c r="S6" s="21">
        <v>32</v>
      </c>
      <c r="T6" s="26">
        <v>23</v>
      </c>
      <c r="U6" s="22">
        <f>T6-S6</f>
        <v>-9</v>
      </c>
      <c r="V6" s="23">
        <f>U6/S6</f>
        <v>-0.28125</v>
      </c>
      <c r="W6" s="27">
        <f>C6+G6+K6+O6+S6</f>
        <v>229</v>
      </c>
      <c r="X6" s="27">
        <f>D6+H6+L6+P6+T6</f>
        <v>257</v>
      </c>
      <c r="Y6" s="28">
        <f>X6-W6</f>
        <v>28</v>
      </c>
      <c r="Z6" s="23">
        <f>Y6/W6</f>
        <v>0.1222707423580786</v>
      </c>
    </row>
    <row r="7" spans="1:26" s="3" customFormat="1" ht="16.5" customHeight="1">
      <c r="A7" s="63" t="s">
        <v>25</v>
      </c>
      <c r="B7" s="64" t="s">
        <v>11</v>
      </c>
      <c r="C7" s="29">
        <v>22</v>
      </c>
      <c r="D7" s="29">
        <v>33</v>
      </c>
      <c r="E7" s="30">
        <f aca="true" t="shared" si="0" ref="E7:E22">D7-C7</f>
        <v>11</v>
      </c>
      <c r="F7" s="23">
        <f aca="true" t="shared" si="1" ref="F7:F22">E7/C7</f>
        <v>0.5</v>
      </c>
      <c r="G7" s="29">
        <v>21</v>
      </c>
      <c r="H7" s="31">
        <v>39</v>
      </c>
      <c r="I7" s="30">
        <f aca="true" t="shared" si="2" ref="I7:I22">H7-G7</f>
        <v>18</v>
      </c>
      <c r="J7" s="23">
        <f aca="true" t="shared" si="3" ref="J7:J22">I7/G7</f>
        <v>0.8571428571428571</v>
      </c>
      <c r="K7" s="11">
        <v>1</v>
      </c>
      <c r="L7" s="31">
        <v>2</v>
      </c>
      <c r="M7" s="30">
        <f aca="true" t="shared" si="4" ref="M7:M22">L7-K7</f>
        <v>1</v>
      </c>
      <c r="N7" s="23">
        <f aca="true" t="shared" si="5" ref="N7:N22">M7/K7</f>
        <v>1</v>
      </c>
      <c r="O7" s="29">
        <v>32</v>
      </c>
      <c r="P7" s="32">
        <v>23</v>
      </c>
      <c r="Q7" s="30">
        <f aca="true" t="shared" si="6" ref="Q7:Q22">P7-O7</f>
        <v>-9</v>
      </c>
      <c r="R7" s="23">
        <f aca="true" t="shared" si="7" ref="R7:R22">Q7/O7</f>
        <v>-0.28125</v>
      </c>
      <c r="S7" s="29">
        <v>2</v>
      </c>
      <c r="T7" s="33">
        <v>4</v>
      </c>
      <c r="U7" s="30">
        <f aca="true" t="shared" si="8" ref="U7:U22">T7-S7</f>
        <v>2</v>
      </c>
      <c r="V7" s="23">
        <f aca="true" t="shared" si="9" ref="V7:V22">U7/S7</f>
        <v>1</v>
      </c>
      <c r="W7" s="34">
        <f aca="true" t="shared" si="10" ref="W7:W19">C7+G7+K7+O7+S7</f>
        <v>78</v>
      </c>
      <c r="X7" s="34">
        <f aca="true" t="shared" si="11" ref="X7:X21">D7+H7+L7+P7+T7</f>
        <v>101</v>
      </c>
      <c r="Y7" s="35">
        <f aca="true" t="shared" si="12" ref="Y7:Y22">X7-W7</f>
        <v>23</v>
      </c>
      <c r="Z7" s="23">
        <f aca="true" t="shared" si="13" ref="Z7:Z22">Y7/W7</f>
        <v>0.2948717948717949</v>
      </c>
    </row>
    <row r="8" spans="1:26" s="13" customFormat="1" ht="16.5" customHeight="1">
      <c r="A8" s="63" t="s">
        <v>26</v>
      </c>
      <c r="B8" s="65" t="s">
        <v>12</v>
      </c>
      <c r="C8" s="29">
        <v>1628</v>
      </c>
      <c r="D8" s="29">
        <v>1902</v>
      </c>
      <c r="E8" s="30">
        <f t="shared" si="0"/>
        <v>274</v>
      </c>
      <c r="F8" s="23">
        <f t="shared" si="1"/>
        <v>0.1683046683046683</v>
      </c>
      <c r="G8" s="29">
        <v>805</v>
      </c>
      <c r="H8" s="36">
        <v>1010</v>
      </c>
      <c r="I8" s="30">
        <f t="shared" si="2"/>
        <v>205</v>
      </c>
      <c r="J8" s="23">
        <f t="shared" si="3"/>
        <v>0.2546583850931677</v>
      </c>
      <c r="K8" s="11">
        <v>200</v>
      </c>
      <c r="L8" s="36">
        <v>198</v>
      </c>
      <c r="M8" s="30">
        <f t="shared" si="4"/>
        <v>-2</v>
      </c>
      <c r="N8" s="23">
        <f t="shared" si="5"/>
        <v>-0.01</v>
      </c>
      <c r="O8" s="29">
        <v>1329</v>
      </c>
      <c r="P8" s="37">
        <v>1535</v>
      </c>
      <c r="Q8" s="30">
        <f t="shared" si="6"/>
        <v>206</v>
      </c>
      <c r="R8" s="23">
        <f t="shared" si="7"/>
        <v>0.15500376222723852</v>
      </c>
      <c r="S8" s="29">
        <v>263</v>
      </c>
      <c r="T8" s="38">
        <v>243</v>
      </c>
      <c r="U8" s="30">
        <f t="shared" si="8"/>
        <v>-20</v>
      </c>
      <c r="V8" s="23">
        <f t="shared" si="9"/>
        <v>-0.07604562737642585</v>
      </c>
      <c r="W8" s="34">
        <f t="shared" si="10"/>
        <v>4225</v>
      </c>
      <c r="X8" s="34">
        <f t="shared" si="11"/>
        <v>4888</v>
      </c>
      <c r="Y8" s="35">
        <f t="shared" si="12"/>
        <v>663</v>
      </c>
      <c r="Z8" s="23">
        <f t="shared" si="13"/>
        <v>0.15692307692307692</v>
      </c>
    </row>
    <row r="9" spans="1:26" s="3" customFormat="1" ht="16.5" customHeight="1">
      <c r="A9" s="63" t="s">
        <v>27</v>
      </c>
      <c r="B9" s="65" t="s">
        <v>13</v>
      </c>
      <c r="C9" s="29">
        <v>8</v>
      </c>
      <c r="D9" s="29">
        <v>19</v>
      </c>
      <c r="E9" s="30">
        <f t="shared" si="0"/>
        <v>11</v>
      </c>
      <c r="F9" s="23">
        <f t="shared" si="1"/>
        <v>1.375</v>
      </c>
      <c r="G9" s="29">
        <v>3</v>
      </c>
      <c r="H9" s="31">
        <v>10</v>
      </c>
      <c r="I9" s="30">
        <f t="shared" si="2"/>
        <v>7</v>
      </c>
      <c r="J9" s="23">
        <f t="shared" si="3"/>
        <v>2.3333333333333335</v>
      </c>
      <c r="K9" s="11">
        <v>1</v>
      </c>
      <c r="L9" s="31">
        <v>2</v>
      </c>
      <c r="M9" s="30">
        <f t="shared" si="4"/>
        <v>1</v>
      </c>
      <c r="N9" s="23">
        <f t="shared" si="5"/>
        <v>1</v>
      </c>
      <c r="O9" s="29">
        <v>9</v>
      </c>
      <c r="P9" s="32">
        <v>29</v>
      </c>
      <c r="Q9" s="30">
        <f t="shared" si="6"/>
        <v>20</v>
      </c>
      <c r="R9" s="23">
        <f t="shared" si="7"/>
        <v>2.2222222222222223</v>
      </c>
      <c r="S9" s="29">
        <v>0</v>
      </c>
      <c r="T9" s="33">
        <v>2</v>
      </c>
      <c r="U9" s="30">
        <v>1</v>
      </c>
      <c r="V9" s="23" t="e">
        <f t="shared" si="9"/>
        <v>#DIV/0!</v>
      </c>
      <c r="W9" s="34">
        <f t="shared" si="10"/>
        <v>21</v>
      </c>
      <c r="X9" s="34">
        <f t="shared" si="11"/>
        <v>62</v>
      </c>
      <c r="Y9" s="35">
        <f t="shared" si="12"/>
        <v>41</v>
      </c>
      <c r="Z9" s="23">
        <f t="shared" si="13"/>
        <v>1.9523809523809523</v>
      </c>
    </row>
    <row r="10" spans="1:26" s="3" customFormat="1" ht="16.5" customHeight="1">
      <c r="A10" s="63" t="s">
        <v>28</v>
      </c>
      <c r="B10" s="66" t="s">
        <v>14</v>
      </c>
      <c r="C10" s="29">
        <v>31</v>
      </c>
      <c r="D10" s="29">
        <v>26</v>
      </c>
      <c r="E10" s="30">
        <f t="shared" si="0"/>
        <v>-5</v>
      </c>
      <c r="F10" s="23">
        <f t="shared" si="1"/>
        <v>-0.16129032258064516</v>
      </c>
      <c r="G10" s="29">
        <v>31</v>
      </c>
      <c r="H10" s="31">
        <v>33</v>
      </c>
      <c r="I10" s="30">
        <f t="shared" si="2"/>
        <v>2</v>
      </c>
      <c r="J10" s="23">
        <f t="shared" si="3"/>
        <v>0.06451612903225806</v>
      </c>
      <c r="K10" s="11">
        <v>3</v>
      </c>
      <c r="L10" s="31">
        <v>4</v>
      </c>
      <c r="M10" s="30">
        <f t="shared" si="4"/>
        <v>1</v>
      </c>
      <c r="N10" s="23">
        <f t="shared" si="5"/>
        <v>0.3333333333333333</v>
      </c>
      <c r="O10" s="29">
        <v>43</v>
      </c>
      <c r="P10" s="32">
        <v>45</v>
      </c>
      <c r="Q10" s="30">
        <f t="shared" si="6"/>
        <v>2</v>
      </c>
      <c r="R10" s="23">
        <f t="shared" si="7"/>
        <v>0.046511627906976744</v>
      </c>
      <c r="S10" s="29">
        <v>10</v>
      </c>
      <c r="T10" s="33">
        <v>8</v>
      </c>
      <c r="U10" s="30">
        <f t="shared" si="8"/>
        <v>-2</v>
      </c>
      <c r="V10" s="23">
        <f t="shared" si="9"/>
        <v>-0.2</v>
      </c>
      <c r="W10" s="34">
        <f t="shared" si="10"/>
        <v>118</v>
      </c>
      <c r="X10" s="34">
        <f t="shared" si="11"/>
        <v>116</v>
      </c>
      <c r="Y10" s="35">
        <f t="shared" si="12"/>
        <v>-2</v>
      </c>
      <c r="Z10" s="23">
        <f t="shared" si="13"/>
        <v>-0.01694915254237288</v>
      </c>
    </row>
    <row r="11" spans="1:26" s="3" customFormat="1" ht="16.5" customHeight="1">
      <c r="A11" s="63" t="s">
        <v>29</v>
      </c>
      <c r="B11" s="66" t="s">
        <v>15</v>
      </c>
      <c r="C11" s="29">
        <v>2394</v>
      </c>
      <c r="D11" s="29">
        <v>2272</v>
      </c>
      <c r="E11" s="30">
        <f t="shared" si="0"/>
        <v>-122</v>
      </c>
      <c r="F11" s="23">
        <f t="shared" si="1"/>
        <v>-0.050960735171261484</v>
      </c>
      <c r="G11" s="29">
        <v>1240</v>
      </c>
      <c r="H11" s="31">
        <v>1399</v>
      </c>
      <c r="I11" s="30">
        <f t="shared" si="2"/>
        <v>159</v>
      </c>
      <c r="J11" s="23">
        <f t="shared" si="3"/>
        <v>0.1282258064516129</v>
      </c>
      <c r="K11" s="11">
        <v>445</v>
      </c>
      <c r="L11" s="31">
        <v>451</v>
      </c>
      <c r="M11" s="30">
        <f t="shared" si="4"/>
        <v>6</v>
      </c>
      <c r="N11" s="23">
        <f t="shared" si="5"/>
        <v>0.01348314606741573</v>
      </c>
      <c r="O11" s="29">
        <v>1812</v>
      </c>
      <c r="P11" s="32">
        <v>2094</v>
      </c>
      <c r="Q11" s="30">
        <f t="shared" si="6"/>
        <v>282</v>
      </c>
      <c r="R11" s="23">
        <f t="shared" si="7"/>
        <v>0.15562913907284767</v>
      </c>
      <c r="S11" s="29">
        <v>947</v>
      </c>
      <c r="T11" s="33">
        <v>946</v>
      </c>
      <c r="U11" s="30">
        <f t="shared" si="8"/>
        <v>-1</v>
      </c>
      <c r="V11" s="23">
        <f t="shared" si="9"/>
        <v>-0.0010559662090813093</v>
      </c>
      <c r="W11" s="34">
        <f t="shared" si="10"/>
        <v>6838</v>
      </c>
      <c r="X11" s="34">
        <f t="shared" si="11"/>
        <v>7162</v>
      </c>
      <c r="Y11" s="35">
        <f t="shared" si="12"/>
        <v>324</v>
      </c>
      <c r="Z11" s="23">
        <f t="shared" si="13"/>
        <v>0.04738227551915765</v>
      </c>
    </row>
    <row r="12" spans="1:26" s="3" customFormat="1" ht="16.5" customHeight="1">
      <c r="A12" s="63" t="s">
        <v>30</v>
      </c>
      <c r="B12" s="65" t="s">
        <v>16</v>
      </c>
      <c r="C12" s="29">
        <v>3016</v>
      </c>
      <c r="D12" s="29">
        <v>3151</v>
      </c>
      <c r="E12" s="30">
        <f t="shared" si="0"/>
        <v>135</v>
      </c>
      <c r="F12" s="23">
        <f t="shared" si="1"/>
        <v>0.04476127320954907</v>
      </c>
      <c r="G12" s="29">
        <v>1520</v>
      </c>
      <c r="H12" s="31">
        <v>1783</v>
      </c>
      <c r="I12" s="30">
        <f t="shared" si="2"/>
        <v>263</v>
      </c>
      <c r="J12" s="23">
        <f t="shared" si="3"/>
        <v>0.1730263157894737</v>
      </c>
      <c r="K12" s="11">
        <v>638</v>
      </c>
      <c r="L12" s="31">
        <v>669</v>
      </c>
      <c r="M12" s="30">
        <f t="shared" si="4"/>
        <v>31</v>
      </c>
      <c r="N12" s="23">
        <f t="shared" si="5"/>
        <v>0.048589341692789965</v>
      </c>
      <c r="O12" s="29">
        <v>2400</v>
      </c>
      <c r="P12" s="32">
        <v>2683</v>
      </c>
      <c r="Q12" s="30">
        <f t="shared" si="6"/>
        <v>283</v>
      </c>
      <c r="R12" s="23">
        <f t="shared" si="7"/>
        <v>0.11791666666666667</v>
      </c>
      <c r="S12" s="29">
        <v>940</v>
      </c>
      <c r="T12" s="33">
        <v>904</v>
      </c>
      <c r="U12" s="30">
        <f t="shared" si="8"/>
        <v>-36</v>
      </c>
      <c r="V12" s="23">
        <f t="shared" si="9"/>
        <v>-0.03829787234042553</v>
      </c>
      <c r="W12" s="34">
        <f t="shared" si="10"/>
        <v>8514</v>
      </c>
      <c r="X12" s="34">
        <f t="shared" si="11"/>
        <v>9190</v>
      </c>
      <c r="Y12" s="35">
        <f t="shared" si="12"/>
        <v>676</v>
      </c>
      <c r="Z12" s="23">
        <f t="shared" si="13"/>
        <v>0.07939863753817242</v>
      </c>
    </row>
    <row r="13" spans="1:26" s="3" customFormat="1" ht="16.5" customHeight="1">
      <c r="A13" s="63" t="s">
        <v>31</v>
      </c>
      <c r="B13" s="65" t="s">
        <v>17</v>
      </c>
      <c r="C13" s="29">
        <v>354</v>
      </c>
      <c r="D13" s="29">
        <v>466</v>
      </c>
      <c r="E13" s="30">
        <f t="shared" si="0"/>
        <v>112</v>
      </c>
      <c r="F13" s="23">
        <f t="shared" si="1"/>
        <v>0.3163841807909605</v>
      </c>
      <c r="G13" s="29">
        <v>491</v>
      </c>
      <c r="H13" s="31">
        <v>571</v>
      </c>
      <c r="I13" s="30">
        <f t="shared" si="2"/>
        <v>80</v>
      </c>
      <c r="J13" s="23">
        <f t="shared" si="3"/>
        <v>0.1629327902240326</v>
      </c>
      <c r="K13" s="11">
        <v>108</v>
      </c>
      <c r="L13" s="31">
        <v>128</v>
      </c>
      <c r="M13" s="30">
        <f t="shared" si="4"/>
        <v>20</v>
      </c>
      <c r="N13" s="23">
        <f t="shared" si="5"/>
        <v>0.18518518518518517</v>
      </c>
      <c r="O13" s="29">
        <v>370</v>
      </c>
      <c r="P13" s="32">
        <v>427</v>
      </c>
      <c r="Q13" s="30">
        <f t="shared" si="6"/>
        <v>57</v>
      </c>
      <c r="R13" s="23">
        <f t="shared" si="7"/>
        <v>0.15405405405405406</v>
      </c>
      <c r="S13" s="29">
        <v>268</v>
      </c>
      <c r="T13" s="33">
        <v>286</v>
      </c>
      <c r="U13" s="30">
        <f t="shared" si="8"/>
        <v>18</v>
      </c>
      <c r="V13" s="23">
        <f t="shared" si="9"/>
        <v>0.06716417910447761</v>
      </c>
      <c r="W13" s="34">
        <f t="shared" si="10"/>
        <v>1591</v>
      </c>
      <c r="X13" s="34">
        <f t="shared" si="11"/>
        <v>1878</v>
      </c>
      <c r="Y13" s="35">
        <f t="shared" si="12"/>
        <v>287</v>
      </c>
      <c r="Z13" s="23">
        <f t="shared" si="13"/>
        <v>0.180389692017599</v>
      </c>
    </row>
    <row r="14" spans="1:26" s="3" customFormat="1" ht="16.5" customHeight="1">
      <c r="A14" s="63" t="s">
        <v>32</v>
      </c>
      <c r="B14" s="66" t="s">
        <v>18</v>
      </c>
      <c r="C14" s="29">
        <v>831</v>
      </c>
      <c r="D14" s="29">
        <v>880</v>
      </c>
      <c r="E14" s="30">
        <f t="shared" si="0"/>
        <v>49</v>
      </c>
      <c r="F14" s="23">
        <f t="shared" si="1"/>
        <v>0.05896510228640193</v>
      </c>
      <c r="G14" s="29">
        <v>1480</v>
      </c>
      <c r="H14" s="31">
        <v>1667</v>
      </c>
      <c r="I14" s="30">
        <f t="shared" si="2"/>
        <v>187</v>
      </c>
      <c r="J14" s="23">
        <f t="shared" si="3"/>
        <v>0.12635135135135134</v>
      </c>
      <c r="K14" s="11">
        <v>2861</v>
      </c>
      <c r="L14" s="31">
        <v>3423</v>
      </c>
      <c r="M14" s="30">
        <f t="shared" si="4"/>
        <v>562</v>
      </c>
      <c r="N14" s="23">
        <f t="shared" si="5"/>
        <v>0.1964348130024467</v>
      </c>
      <c r="O14" s="29">
        <v>1171</v>
      </c>
      <c r="P14" s="32">
        <v>1381</v>
      </c>
      <c r="Q14" s="30">
        <f t="shared" si="6"/>
        <v>210</v>
      </c>
      <c r="R14" s="23">
        <f t="shared" si="7"/>
        <v>0.17933390264731</v>
      </c>
      <c r="S14" s="29">
        <v>1820</v>
      </c>
      <c r="T14" s="33">
        <v>2005</v>
      </c>
      <c r="U14" s="30">
        <f t="shared" si="8"/>
        <v>185</v>
      </c>
      <c r="V14" s="23">
        <f t="shared" si="9"/>
        <v>0.10164835164835165</v>
      </c>
      <c r="W14" s="34">
        <f t="shared" si="10"/>
        <v>8163</v>
      </c>
      <c r="X14" s="34">
        <f t="shared" si="11"/>
        <v>9356</v>
      </c>
      <c r="Y14" s="35">
        <f t="shared" si="12"/>
        <v>1193</v>
      </c>
      <c r="Z14" s="23">
        <f t="shared" si="13"/>
        <v>0.14614724978561802</v>
      </c>
    </row>
    <row r="15" spans="1:26" s="3" customFormat="1" ht="16.5" customHeight="1">
      <c r="A15" s="63" t="s">
        <v>33</v>
      </c>
      <c r="B15" s="66" t="s">
        <v>39</v>
      </c>
      <c r="C15" s="29">
        <v>331</v>
      </c>
      <c r="D15" s="29">
        <v>376</v>
      </c>
      <c r="E15" s="30">
        <f t="shared" si="0"/>
        <v>45</v>
      </c>
      <c r="F15" s="23">
        <f t="shared" si="1"/>
        <v>0.13595166163141995</v>
      </c>
      <c r="G15" s="29">
        <v>64</v>
      </c>
      <c r="H15" s="31">
        <v>88</v>
      </c>
      <c r="I15" s="30">
        <f t="shared" si="2"/>
        <v>24</v>
      </c>
      <c r="J15" s="23">
        <f t="shared" si="3"/>
        <v>0.375</v>
      </c>
      <c r="K15" s="11">
        <v>24</v>
      </c>
      <c r="L15" s="31">
        <v>37</v>
      </c>
      <c r="M15" s="30">
        <f t="shared" si="4"/>
        <v>13</v>
      </c>
      <c r="N15" s="23">
        <f t="shared" si="5"/>
        <v>0.5416666666666666</v>
      </c>
      <c r="O15" s="29">
        <v>111</v>
      </c>
      <c r="P15" s="32">
        <v>159</v>
      </c>
      <c r="Q15" s="30">
        <f t="shared" si="6"/>
        <v>48</v>
      </c>
      <c r="R15" s="23">
        <f t="shared" si="7"/>
        <v>0.43243243243243246</v>
      </c>
      <c r="S15" s="29">
        <v>33</v>
      </c>
      <c r="T15" s="33">
        <v>31</v>
      </c>
      <c r="U15" s="30">
        <f t="shared" si="8"/>
        <v>-2</v>
      </c>
      <c r="V15" s="23">
        <f t="shared" si="9"/>
        <v>-0.06060606060606061</v>
      </c>
      <c r="W15" s="34">
        <f t="shared" si="10"/>
        <v>563</v>
      </c>
      <c r="X15" s="34">
        <f t="shared" si="11"/>
        <v>691</v>
      </c>
      <c r="Y15" s="35">
        <f t="shared" si="12"/>
        <v>128</v>
      </c>
      <c r="Z15" s="23">
        <f t="shared" si="13"/>
        <v>0.22735346358792186</v>
      </c>
    </row>
    <row r="16" spans="1:26" s="3" customFormat="1" ht="16.5" customHeight="1">
      <c r="A16" s="63" t="s">
        <v>34</v>
      </c>
      <c r="B16" s="64" t="s">
        <v>19</v>
      </c>
      <c r="C16" s="29">
        <v>321</v>
      </c>
      <c r="D16" s="29">
        <v>1181</v>
      </c>
      <c r="E16" s="30">
        <f t="shared" si="0"/>
        <v>860</v>
      </c>
      <c r="F16" s="23">
        <f t="shared" si="1"/>
        <v>2.6791277258566977</v>
      </c>
      <c r="G16" s="29">
        <v>82</v>
      </c>
      <c r="H16" s="31">
        <v>252</v>
      </c>
      <c r="I16" s="30">
        <f t="shared" si="2"/>
        <v>170</v>
      </c>
      <c r="J16" s="23">
        <f t="shared" si="3"/>
        <v>2.073170731707317</v>
      </c>
      <c r="K16" s="11">
        <v>37</v>
      </c>
      <c r="L16" s="31">
        <v>84</v>
      </c>
      <c r="M16" s="30">
        <f t="shared" si="4"/>
        <v>47</v>
      </c>
      <c r="N16" s="23">
        <f t="shared" si="5"/>
        <v>1.2702702702702702</v>
      </c>
      <c r="O16" s="29">
        <v>163</v>
      </c>
      <c r="P16" s="32">
        <v>557</v>
      </c>
      <c r="Q16" s="30">
        <f t="shared" si="6"/>
        <v>394</v>
      </c>
      <c r="R16" s="23">
        <f t="shared" si="7"/>
        <v>2.4171779141104293</v>
      </c>
      <c r="S16" s="29">
        <v>50</v>
      </c>
      <c r="T16" s="33">
        <v>135</v>
      </c>
      <c r="U16" s="30">
        <f t="shared" si="8"/>
        <v>85</v>
      </c>
      <c r="V16" s="23">
        <f t="shared" si="9"/>
        <v>1.7</v>
      </c>
      <c r="W16" s="34">
        <f t="shared" si="10"/>
        <v>653</v>
      </c>
      <c r="X16" s="34">
        <f t="shared" si="11"/>
        <v>2209</v>
      </c>
      <c r="Y16" s="35">
        <f t="shared" si="12"/>
        <v>1556</v>
      </c>
      <c r="Z16" s="23">
        <f t="shared" si="13"/>
        <v>2.3828483920367534</v>
      </c>
    </row>
    <row r="17" spans="1:26" s="4" customFormat="1" ht="16.5" customHeight="1">
      <c r="A17" s="63" t="s">
        <v>35</v>
      </c>
      <c r="B17" s="64" t="s">
        <v>20</v>
      </c>
      <c r="C17" s="29">
        <v>99</v>
      </c>
      <c r="D17" s="29">
        <v>100</v>
      </c>
      <c r="E17" s="30">
        <f t="shared" si="0"/>
        <v>1</v>
      </c>
      <c r="F17" s="23">
        <f t="shared" si="1"/>
        <v>0.010101010101010102</v>
      </c>
      <c r="G17" s="29">
        <v>53</v>
      </c>
      <c r="H17" s="31">
        <v>52</v>
      </c>
      <c r="I17" s="30">
        <f t="shared" si="2"/>
        <v>-1</v>
      </c>
      <c r="J17" s="23">
        <f t="shared" si="3"/>
        <v>-0.018867924528301886</v>
      </c>
      <c r="K17" s="11">
        <v>19</v>
      </c>
      <c r="L17" s="31">
        <v>12</v>
      </c>
      <c r="M17" s="30">
        <f t="shared" si="4"/>
        <v>-7</v>
      </c>
      <c r="N17" s="23">
        <f t="shared" si="5"/>
        <v>-0.3684210526315789</v>
      </c>
      <c r="O17" s="29">
        <v>107</v>
      </c>
      <c r="P17" s="32">
        <v>151</v>
      </c>
      <c r="Q17" s="30">
        <f t="shared" si="6"/>
        <v>44</v>
      </c>
      <c r="R17" s="23">
        <f t="shared" si="7"/>
        <v>0.411214953271028</v>
      </c>
      <c r="S17" s="29">
        <v>33</v>
      </c>
      <c r="T17" s="33">
        <v>32</v>
      </c>
      <c r="U17" s="30">
        <f t="shared" si="8"/>
        <v>-1</v>
      </c>
      <c r="V17" s="23">
        <f t="shared" si="9"/>
        <v>-0.030303030303030304</v>
      </c>
      <c r="W17" s="34">
        <f t="shared" si="10"/>
        <v>311</v>
      </c>
      <c r="X17" s="34">
        <f t="shared" si="11"/>
        <v>347</v>
      </c>
      <c r="Y17" s="35">
        <f t="shared" si="12"/>
        <v>36</v>
      </c>
      <c r="Z17" s="23">
        <f t="shared" si="13"/>
        <v>0.1157556270096463</v>
      </c>
    </row>
    <row r="18" spans="1:27" ht="16.5" customHeight="1">
      <c r="A18" s="63" t="s">
        <v>36</v>
      </c>
      <c r="B18" s="64" t="s">
        <v>21</v>
      </c>
      <c r="C18" s="29">
        <v>1876</v>
      </c>
      <c r="D18" s="29">
        <v>2198</v>
      </c>
      <c r="E18" s="30">
        <f t="shared" si="0"/>
        <v>322</v>
      </c>
      <c r="F18" s="23">
        <f t="shared" si="1"/>
        <v>0.17164179104477612</v>
      </c>
      <c r="G18" s="29">
        <v>799</v>
      </c>
      <c r="H18" s="31">
        <v>902</v>
      </c>
      <c r="I18" s="30">
        <f t="shared" si="2"/>
        <v>103</v>
      </c>
      <c r="J18" s="23">
        <f t="shared" si="3"/>
        <v>0.12891113892365458</v>
      </c>
      <c r="K18" s="11">
        <v>199</v>
      </c>
      <c r="L18" s="31">
        <v>187</v>
      </c>
      <c r="M18" s="30">
        <f t="shared" si="4"/>
        <v>-12</v>
      </c>
      <c r="N18" s="23">
        <f t="shared" si="5"/>
        <v>-0.06030150753768844</v>
      </c>
      <c r="O18" s="29">
        <v>1057</v>
      </c>
      <c r="P18" s="32">
        <v>1150</v>
      </c>
      <c r="Q18" s="30">
        <f t="shared" si="6"/>
        <v>93</v>
      </c>
      <c r="R18" s="23">
        <f t="shared" si="7"/>
        <v>0.0879848628192999</v>
      </c>
      <c r="S18" s="29">
        <v>682</v>
      </c>
      <c r="T18" s="33">
        <v>730</v>
      </c>
      <c r="U18" s="30">
        <f t="shared" si="8"/>
        <v>48</v>
      </c>
      <c r="V18" s="23">
        <f t="shared" si="9"/>
        <v>0.07038123167155426</v>
      </c>
      <c r="W18" s="34">
        <f t="shared" si="10"/>
        <v>4613</v>
      </c>
      <c r="X18" s="34">
        <f t="shared" si="11"/>
        <v>5167</v>
      </c>
      <c r="Y18" s="35">
        <f t="shared" si="12"/>
        <v>554</v>
      </c>
      <c r="Z18" s="23">
        <f t="shared" si="13"/>
        <v>0.12009538261435075</v>
      </c>
      <c r="AA18" s="1"/>
    </row>
    <row r="19" spans="1:26" ht="16.5" customHeight="1">
      <c r="A19" s="63" t="s">
        <v>37</v>
      </c>
      <c r="B19" s="64" t="s">
        <v>22</v>
      </c>
      <c r="C19" s="29">
        <v>442</v>
      </c>
      <c r="D19" s="39">
        <v>566</v>
      </c>
      <c r="E19" s="30">
        <f t="shared" si="0"/>
        <v>124</v>
      </c>
      <c r="F19" s="23">
        <f t="shared" si="1"/>
        <v>0.28054298642533937</v>
      </c>
      <c r="G19" s="29">
        <v>226</v>
      </c>
      <c r="H19" s="31">
        <v>257</v>
      </c>
      <c r="I19" s="30">
        <f t="shared" si="2"/>
        <v>31</v>
      </c>
      <c r="J19" s="23">
        <f t="shared" si="3"/>
        <v>0.13716814159292035</v>
      </c>
      <c r="K19" s="11">
        <v>51</v>
      </c>
      <c r="L19" s="31">
        <v>52</v>
      </c>
      <c r="M19" s="30">
        <f t="shared" si="4"/>
        <v>1</v>
      </c>
      <c r="N19" s="23">
        <f t="shared" si="5"/>
        <v>0.0196078431372549</v>
      </c>
      <c r="O19" s="29">
        <v>327</v>
      </c>
      <c r="P19" s="32">
        <v>390</v>
      </c>
      <c r="Q19" s="30">
        <f t="shared" si="6"/>
        <v>63</v>
      </c>
      <c r="R19" s="23">
        <f t="shared" si="7"/>
        <v>0.1926605504587156</v>
      </c>
      <c r="S19" s="29">
        <v>179</v>
      </c>
      <c r="T19" s="33">
        <v>194</v>
      </c>
      <c r="U19" s="30">
        <f t="shared" si="8"/>
        <v>15</v>
      </c>
      <c r="V19" s="23">
        <f t="shared" si="9"/>
        <v>0.08379888268156424</v>
      </c>
      <c r="W19" s="34">
        <f t="shared" si="10"/>
        <v>1225</v>
      </c>
      <c r="X19" s="34">
        <f t="shared" si="11"/>
        <v>1459</v>
      </c>
      <c r="Y19" s="35">
        <f t="shared" si="12"/>
        <v>234</v>
      </c>
      <c r="Z19" s="23">
        <f t="shared" si="13"/>
        <v>0.1910204081632653</v>
      </c>
    </row>
    <row r="20" spans="1:26" s="14" customFormat="1" ht="16.5" customHeight="1">
      <c r="A20" s="63">
        <v>15</v>
      </c>
      <c r="B20" s="64" t="s">
        <v>23</v>
      </c>
      <c r="C20" s="29">
        <v>1641</v>
      </c>
      <c r="D20" s="39">
        <v>1830</v>
      </c>
      <c r="E20" s="30">
        <f t="shared" si="0"/>
        <v>189</v>
      </c>
      <c r="F20" s="23">
        <f t="shared" si="1"/>
        <v>0.11517367458866545</v>
      </c>
      <c r="G20" s="29">
        <v>720</v>
      </c>
      <c r="H20" s="36">
        <v>867</v>
      </c>
      <c r="I20" s="30">
        <f t="shared" si="2"/>
        <v>147</v>
      </c>
      <c r="J20" s="23">
        <f t="shared" si="3"/>
        <v>0.20416666666666666</v>
      </c>
      <c r="K20" s="11">
        <v>392</v>
      </c>
      <c r="L20" s="36">
        <v>464</v>
      </c>
      <c r="M20" s="30">
        <f t="shared" si="4"/>
        <v>72</v>
      </c>
      <c r="N20" s="23">
        <f t="shared" si="5"/>
        <v>0.1836734693877551</v>
      </c>
      <c r="O20" s="29">
        <v>1236</v>
      </c>
      <c r="P20" s="37">
        <v>1453</v>
      </c>
      <c r="Q20" s="30">
        <f t="shared" si="6"/>
        <v>217</v>
      </c>
      <c r="R20" s="23">
        <f t="shared" si="7"/>
        <v>0.1755663430420712</v>
      </c>
      <c r="S20" s="29">
        <v>548</v>
      </c>
      <c r="T20" s="38">
        <v>500</v>
      </c>
      <c r="U20" s="30">
        <f t="shared" si="8"/>
        <v>-48</v>
      </c>
      <c r="V20" s="23">
        <f t="shared" si="9"/>
        <v>-0.08759124087591241</v>
      </c>
      <c r="W20" s="34">
        <v>4540</v>
      </c>
      <c r="X20" s="34">
        <f t="shared" si="11"/>
        <v>5114</v>
      </c>
      <c r="Y20" s="35">
        <f t="shared" si="12"/>
        <v>574</v>
      </c>
      <c r="Z20" s="23">
        <f t="shared" si="13"/>
        <v>0.126431718061674</v>
      </c>
    </row>
    <row r="21" spans="1:26" ht="16.5" customHeight="1" thickBot="1">
      <c r="A21" s="67" t="s">
        <v>38</v>
      </c>
      <c r="B21" s="68" t="s">
        <v>8</v>
      </c>
      <c r="C21" s="52">
        <v>1184</v>
      </c>
      <c r="D21" s="40">
        <v>1421</v>
      </c>
      <c r="E21" s="41">
        <f t="shared" si="0"/>
        <v>237</v>
      </c>
      <c r="F21" s="23">
        <f t="shared" si="1"/>
        <v>0.20016891891891891</v>
      </c>
      <c r="G21" s="52">
        <v>1187</v>
      </c>
      <c r="H21" s="42">
        <v>1223</v>
      </c>
      <c r="I21" s="43">
        <f t="shared" si="2"/>
        <v>36</v>
      </c>
      <c r="J21" s="23">
        <f t="shared" si="3"/>
        <v>0.030328559393428812</v>
      </c>
      <c r="K21" s="71">
        <v>185</v>
      </c>
      <c r="L21" s="42">
        <v>189</v>
      </c>
      <c r="M21" s="43">
        <f t="shared" si="4"/>
        <v>4</v>
      </c>
      <c r="N21" s="23">
        <f t="shared" si="5"/>
        <v>0.021621621621621623</v>
      </c>
      <c r="O21" s="52">
        <v>1080</v>
      </c>
      <c r="P21" s="44">
        <v>1388</v>
      </c>
      <c r="Q21" s="43">
        <f t="shared" si="6"/>
        <v>308</v>
      </c>
      <c r="R21" s="23">
        <f t="shared" si="7"/>
        <v>0.2851851851851852</v>
      </c>
      <c r="S21" s="52">
        <v>615</v>
      </c>
      <c r="T21" s="45">
        <v>565</v>
      </c>
      <c r="U21" s="43">
        <f t="shared" si="8"/>
        <v>-50</v>
      </c>
      <c r="V21" s="23">
        <f t="shared" si="9"/>
        <v>-0.08130081300813008</v>
      </c>
      <c r="W21" s="53">
        <f>C21+G21+K21+O21+S21</f>
        <v>4251</v>
      </c>
      <c r="X21" s="34">
        <f t="shared" si="11"/>
        <v>4786</v>
      </c>
      <c r="Y21" s="46">
        <f t="shared" si="12"/>
        <v>535</v>
      </c>
      <c r="Z21" s="23">
        <f t="shared" si="13"/>
        <v>0.1258527405316396</v>
      </c>
    </row>
    <row r="22" spans="1:26" ht="16.5" customHeight="1" thickBot="1">
      <c r="A22" s="47"/>
      <c r="B22" s="72" t="s">
        <v>0</v>
      </c>
      <c r="C22" s="73">
        <f>SUM(C6:C21)</f>
        <v>14245</v>
      </c>
      <c r="D22" s="73">
        <f>SUM(D6:D21)</f>
        <v>16519</v>
      </c>
      <c r="E22" s="73">
        <f t="shared" si="0"/>
        <v>2274</v>
      </c>
      <c r="F22" s="74">
        <f t="shared" si="1"/>
        <v>0.15963495963495963</v>
      </c>
      <c r="G22" s="75">
        <f>SUM(G6:G21)</f>
        <v>8771</v>
      </c>
      <c r="H22" s="75">
        <f>SUM(H6:H21)</f>
        <v>10193</v>
      </c>
      <c r="I22" s="73">
        <f t="shared" si="2"/>
        <v>1422</v>
      </c>
      <c r="J22" s="74">
        <f t="shared" si="3"/>
        <v>0.1621251852696386</v>
      </c>
      <c r="K22" s="76">
        <f>SUM(K6:K21)</f>
        <v>5183</v>
      </c>
      <c r="L22" s="75">
        <f>SUM(L6:L21)</f>
        <v>5911</v>
      </c>
      <c r="M22" s="73">
        <f t="shared" si="4"/>
        <v>728</v>
      </c>
      <c r="N22" s="74">
        <f t="shared" si="5"/>
        <v>0.140459193517268</v>
      </c>
      <c r="O22" s="73">
        <f>SUM(O6:O21)</f>
        <v>11309</v>
      </c>
      <c r="P22" s="73">
        <f>SUM(P6:P21)</f>
        <v>13552</v>
      </c>
      <c r="Q22" s="73">
        <f t="shared" si="6"/>
        <v>2243</v>
      </c>
      <c r="R22" s="74">
        <f t="shared" si="7"/>
        <v>0.1983376072154921</v>
      </c>
      <c r="S22" s="73">
        <f>SUM(S6:S21)</f>
        <v>6422</v>
      </c>
      <c r="T22" s="73">
        <f>SUM(T6:T21)</f>
        <v>6608</v>
      </c>
      <c r="U22" s="73">
        <f t="shared" si="8"/>
        <v>186</v>
      </c>
      <c r="V22" s="74">
        <f t="shared" si="9"/>
        <v>0.028962939894113984</v>
      </c>
      <c r="W22" s="77">
        <f>SUM(W6:W21)</f>
        <v>45933</v>
      </c>
      <c r="X22" s="78">
        <f>SUM(X6:X21)</f>
        <v>52783</v>
      </c>
      <c r="Y22" s="78">
        <f t="shared" si="12"/>
        <v>6850</v>
      </c>
      <c r="Z22" s="74">
        <f t="shared" si="13"/>
        <v>0.149130254936538</v>
      </c>
    </row>
    <row r="23" spans="1:26" ht="16.5" customHeight="1">
      <c r="A23" s="6"/>
      <c r="B23" s="69" t="s">
        <v>44</v>
      </c>
      <c r="C23" s="6"/>
      <c r="D23" s="6"/>
      <c r="E23" s="7"/>
      <c r="F23" s="7"/>
      <c r="G23" s="6"/>
      <c r="H23" s="6"/>
      <c r="I23" s="7"/>
      <c r="J23" s="7"/>
      <c r="K23" s="7"/>
      <c r="L23" s="7"/>
      <c r="M23" s="7"/>
      <c r="N23" s="7"/>
      <c r="O23" s="6"/>
      <c r="P23" s="6"/>
      <c r="Q23" s="7"/>
      <c r="R23" s="7"/>
      <c r="S23" s="6"/>
      <c r="T23" s="6"/>
      <c r="U23" s="6"/>
      <c r="V23" s="6"/>
      <c r="W23" s="6"/>
      <c r="X23" s="6"/>
      <c r="Y23" s="6"/>
      <c r="Z23" s="6"/>
    </row>
    <row r="24" spans="1:26" ht="12.75">
      <c r="A24" s="6"/>
      <c r="B24" s="69"/>
      <c r="C24" s="6"/>
      <c r="D24" s="6"/>
      <c r="E24" s="7"/>
      <c r="F24" s="7"/>
      <c r="G24" s="6"/>
      <c r="H24" s="6"/>
      <c r="I24" s="7"/>
      <c r="J24" s="7"/>
      <c r="K24" s="7"/>
      <c r="L24" s="7"/>
      <c r="M24" s="7"/>
      <c r="N24" s="7"/>
      <c r="O24" s="6"/>
      <c r="P24" s="6"/>
      <c r="Q24" s="7"/>
      <c r="R24" s="7"/>
      <c r="S24" s="6"/>
      <c r="T24" s="6"/>
      <c r="U24" s="48"/>
      <c r="V24" s="48"/>
      <c r="W24" s="48"/>
      <c r="X24" s="48"/>
      <c r="Y24" s="48"/>
      <c r="Z24" s="6"/>
    </row>
    <row r="25" spans="1:26" ht="12.75">
      <c r="A25" s="6"/>
      <c r="B25" s="12"/>
      <c r="C25" s="6"/>
      <c r="D25" s="6"/>
      <c r="E25" s="7"/>
      <c r="F25" s="7"/>
      <c r="G25" s="6"/>
      <c r="H25" s="6"/>
      <c r="I25" s="7"/>
      <c r="J25" s="7"/>
      <c r="K25" s="7"/>
      <c r="L25" s="7"/>
      <c r="M25" s="7"/>
      <c r="N25" s="7"/>
      <c r="O25" s="6"/>
      <c r="P25" s="6"/>
      <c r="Q25" s="7"/>
      <c r="R25" s="7"/>
      <c r="S25" s="6"/>
      <c r="T25" s="6"/>
      <c r="U25" s="48"/>
      <c r="V25" s="48"/>
      <c r="W25" s="48"/>
      <c r="X25" s="49"/>
      <c r="Y25" s="48"/>
      <c r="Z25" s="6"/>
    </row>
    <row r="26" spans="2:25" ht="12.75">
      <c r="B26" s="6" t="s">
        <v>42</v>
      </c>
      <c r="U26" s="50"/>
      <c r="V26" s="50"/>
      <c r="W26" s="50"/>
      <c r="X26" s="51"/>
      <c r="Y26" s="50"/>
    </row>
    <row r="27" spans="2:25" ht="12.75">
      <c r="B27" s="6" t="s">
        <v>43</v>
      </c>
      <c r="H27" s="6"/>
      <c r="P27" s="2"/>
      <c r="U27" s="50"/>
      <c r="V27" s="50"/>
      <c r="W27" s="50"/>
      <c r="X27" s="49"/>
      <c r="Y27" s="50"/>
    </row>
    <row r="28" spans="1:25" ht="12.75">
      <c r="A28" s="6"/>
      <c r="B28" s="6" t="s">
        <v>45</v>
      </c>
      <c r="H28" s="6"/>
      <c r="U28" s="50"/>
      <c r="V28" s="50"/>
      <c r="W28" s="50"/>
      <c r="X28" s="51"/>
      <c r="Y28" s="50"/>
    </row>
    <row r="29" spans="1:27" ht="12.75">
      <c r="A29" s="6"/>
      <c r="H29" s="6"/>
      <c r="O29" s="6"/>
      <c r="P29" s="8"/>
      <c r="U29" s="50"/>
      <c r="V29" s="50"/>
      <c r="W29" s="50"/>
      <c r="X29" s="50"/>
      <c r="Y29" s="50"/>
      <c r="AA29" s="10"/>
    </row>
    <row r="30" spans="5:18" ht="12.75">
      <c r="E30"/>
      <c r="F30"/>
      <c r="I30"/>
      <c r="J30"/>
      <c r="K30"/>
      <c r="L30"/>
      <c r="M30"/>
      <c r="N30"/>
      <c r="Q30"/>
      <c r="R30"/>
    </row>
    <row r="31" spans="5:18" ht="12.75">
      <c r="E31"/>
      <c r="F31"/>
      <c r="I31"/>
      <c r="J31"/>
      <c r="K31"/>
      <c r="L31"/>
      <c r="M31"/>
      <c r="N31"/>
      <c r="Q31"/>
      <c r="R31"/>
    </row>
    <row r="32" spans="5:18" ht="12.75">
      <c r="E32"/>
      <c r="F32"/>
      <c r="I32"/>
      <c r="J32"/>
      <c r="K32"/>
      <c r="L32"/>
      <c r="M32"/>
      <c r="N32"/>
      <c r="Q32"/>
      <c r="R32"/>
    </row>
    <row r="33" spans="5:18" ht="12.75">
      <c r="E33"/>
      <c r="F33"/>
      <c r="I33"/>
      <c r="J33"/>
      <c r="K33"/>
      <c r="L33"/>
      <c r="M33"/>
      <c r="N33"/>
      <c r="Q33"/>
      <c r="R33"/>
    </row>
    <row r="34" spans="5:18" ht="12.75">
      <c r="E34"/>
      <c r="F34"/>
      <c r="I34"/>
      <c r="J34"/>
      <c r="K34"/>
      <c r="L34"/>
      <c r="M34"/>
      <c r="N34"/>
      <c r="Q34"/>
      <c r="R34"/>
    </row>
    <row r="35" spans="5:18" ht="12.75">
      <c r="E35"/>
      <c r="F35"/>
      <c r="I35"/>
      <c r="J35"/>
      <c r="K35"/>
      <c r="L35"/>
      <c r="M35"/>
      <c r="N35"/>
      <c r="Q35"/>
      <c r="R35"/>
    </row>
    <row r="36" spans="5:18" ht="12.75">
      <c r="E36"/>
      <c r="F36"/>
      <c r="I36"/>
      <c r="J36"/>
      <c r="K36"/>
      <c r="L36"/>
      <c r="M36"/>
      <c r="N36"/>
      <c r="Q36"/>
      <c r="R36"/>
    </row>
    <row r="37" spans="5:18" ht="12.75">
      <c r="E37"/>
      <c r="F37"/>
      <c r="I37"/>
      <c r="J37"/>
      <c r="K37"/>
      <c r="L37"/>
      <c r="M37"/>
      <c r="N37"/>
      <c r="Q37"/>
      <c r="R37"/>
    </row>
    <row r="38" spans="5:18" ht="12.75">
      <c r="E38"/>
      <c r="F38"/>
      <c r="I38"/>
      <c r="J38"/>
      <c r="K38"/>
      <c r="L38"/>
      <c r="M38"/>
      <c r="N38"/>
      <c r="Q38"/>
      <c r="R38"/>
    </row>
    <row r="39" spans="5:18" ht="12.75">
      <c r="E39"/>
      <c r="F39"/>
      <c r="I39"/>
      <c r="J39"/>
      <c r="K39"/>
      <c r="L39"/>
      <c r="M39"/>
      <c r="N39"/>
      <c r="Q39"/>
      <c r="R39"/>
    </row>
  </sheetData>
  <sheetProtection/>
  <mergeCells count="13">
    <mergeCell ref="O3:R3"/>
    <mergeCell ref="K3:N3"/>
    <mergeCell ref="M4:N4"/>
    <mergeCell ref="A1:X1"/>
    <mergeCell ref="S3:V3"/>
    <mergeCell ref="W3:Z3"/>
    <mergeCell ref="C3:F3"/>
    <mergeCell ref="Y4:Z4"/>
    <mergeCell ref="E4:F4"/>
    <mergeCell ref="I4:J4"/>
    <mergeCell ref="Q4:R4"/>
    <mergeCell ref="U4:V4"/>
    <mergeCell ref="G3:J3"/>
  </mergeCells>
  <printOptions/>
  <pageMargins left="0.25" right="0.25" top="0.75" bottom="0.75" header="0.3" footer="0.3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2014-01-14T09:51:32Z</cp:lastPrinted>
  <dcterms:created xsi:type="dcterms:W3CDTF">2003-11-04T06:27:00Z</dcterms:created>
  <dcterms:modified xsi:type="dcterms:W3CDTF">2014-02-27T08:03:56Z</dcterms:modified>
  <cp:category/>
  <cp:version/>
  <cp:contentType/>
  <cp:contentStatus/>
</cp:coreProperties>
</file>